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<sst xmlns="http://schemas.openxmlformats.org/spreadsheetml/2006/main" count="214" uniqueCount="68">
  <si>
    <t>КОМСОМОЛЬСКАЯ 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</si>
  <si>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</si>
  <si>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</si>
  <si>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</si>
  <si>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</si>
  <si>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</si>
  <si>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</si>
  <si>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</si>
  <si>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</si>
  <si>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</si>
  <si>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</si>
  <si>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ревизия запорной арматуры</t>
  </si>
  <si>
    <t>м.ремонт канализации</t>
  </si>
  <si>
    <t>февр</t>
  </si>
  <si>
    <t>ревизия см.бачка</t>
  </si>
  <si>
    <t>тех.обслуживание системы отопления</t>
  </si>
  <si>
    <t>март</t>
  </si>
  <si>
    <t>ревизия эл.щитов</t>
  </si>
  <si>
    <t>апрель</t>
  </si>
  <si>
    <t>выявление протечки по заявке</t>
  </si>
  <si>
    <t>ревизия запорной аматуры</t>
  </si>
  <si>
    <t>техобслуживание системы отопления</t>
  </si>
  <si>
    <t>ремонт сиситемы отопления</t>
  </si>
  <si>
    <t>подвал</t>
  </si>
  <si>
    <t>май</t>
  </si>
  <si>
    <t>м.ремонт водопровода</t>
  </si>
  <si>
    <t>июнь</t>
  </si>
  <si>
    <t>ремонт балконной плиты</t>
  </si>
  <si>
    <t>2,5м2</t>
  </si>
  <si>
    <t>остекление</t>
  </si>
  <si>
    <t>5,6м2</t>
  </si>
  <si>
    <t>0,8м2</t>
  </si>
  <si>
    <t>июль</t>
  </si>
  <si>
    <t>август</t>
  </si>
  <si>
    <t>окраска трубопровода т/у</t>
  </si>
  <si>
    <t>сентяб</t>
  </si>
  <si>
    <t>2,1м2</t>
  </si>
  <si>
    <t>обход т/у, подв.,откр.задв. при заполн.системы</t>
  </si>
  <si>
    <t>ремонт канализации</t>
  </si>
  <si>
    <t>ремонт системы отопления-1в</t>
  </si>
  <si>
    <t>ремонт системы отопления-мелкий</t>
  </si>
  <si>
    <t>октябрь</t>
  </si>
  <si>
    <t>32 шт</t>
  </si>
  <si>
    <t>ноябрь</t>
  </si>
  <si>
    <t>декабрь</t>
  </si>
  <si>
    <t>ремонт дверного полотна</t>
  </si>
  <si>
    <t>1подвал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</si>
  <si>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</si>
  <si>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</si>
  <si>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</si>
  <si>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</si>
  <si>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</si>
  <si>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</si>
  <si>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6  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</si>
  <si>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</si>
  <si>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</si>
  <si>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</si>
  <si>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</si>
  <si>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</si>
  <si>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</si>
  <si>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</si>
  <si>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коммунального освещения  1,6 подъезд — 64 891,15 руб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</si>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</sst>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9.625" style="15" customWidth="1"/>
    <col min="3" max="3" width="8.875" style="15" customWidth="1"/>
    <col min="4" max="4" width="7.875" style="15" customWidth="1"/>
    <col min="5" max="5" width="11.625" style="15" customWidth="1"/>
    <col min="6" max="6" width="11.75390625" style="15" customWidth="1"/>
    <col min="7" max="7" width="12.00390625" style="15" customWidth="1"/>
    <col min="8" max="8" width="11.75390625" style="15" customWidth="1"/>
    <col min="9" max="9" width="9.625" style="15" customWidth="1"/>
    <col min="10" max="10" width="8.75390625" style="15" customWidth="1"/>
    <col min="11" max="11" width="10.75390625" style="15" customWidth="1"/>
    <col min="12" max="12" width="9.25390625" style="15" customWidth="1"/>
    <col min="13" max="13" width="8.3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38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18171.61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>
        <v>50</v>
      </c>
      <c r="N7" s="27">
        <v>428.01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12</v>
      </c>
      <c r="J8" s="16"/>
      <c r="K8" s="16"/>
      <c r="L8" s="16"/>
      <c r="M8" s="25"/>
      <c r="N8" s="27">
        <v>325.94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489.97</v>
      </c>
      <c r="I10" s="45"/>
      <c r="J10" s="46"/>
      <c r="K10" s="46"/>
      <c r="L10" s="46"/>
      <c r="M10" s="47"/>
      <c r="N10" s="44">
        <f>SUM(N6:N9)</f>
        <v>18925.559999999998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КОМСОМОЛЬСКАЯ 6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13</v>
      </c>
      <c r="B15" s="24"/>
      <c r="C15" s="16"/>
      <c r="D15" s="16"/>
      <c r="E15" s="16"/>
      <c r="F15" s="25"/>
      <c r="G15" s="26"/>
      <c r="H15" s="27">
        <v>0</v>
      </c>
      <c r="I15" s="28" t="s">
        <v>9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10</v>
      </c>
      <c r="J16" s="34"/>
      <c r="K16" s="34"/>
      <c r="L16" s="34"/>
      <c r="M16" s="35"/>
      <c r="N16" s="36">
        <v>18171.61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14</v>
      </c>
      <c r="J17" s="16"/>
      <c r="K17" s="16"/>
      <c r="L17" s="16"/>
      <c r="M17" s="25">
        <v>50</v>
      </c>
      <c r="N17" s="27">
        <v>371.85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15</v>
      </c>
      <c r="J18" s="16"/>
      <c r="K18" s="16"/>
      <c r="L18" s="16"/>
      <c r="M18" s="25"/>
      <c r="N18" s="27">
        <v>254.88</v>
      </c>
    </row>
    <row r="19" spans="1:14" ht="12.75">
      <c r="A19" s="32"/>
      <c r="B19" s="24"/>
      <c r="C19" s="16"/>
      <c r="D19" s="16"/>
      <c r="E19" s="16"/>
      <c r="F19" s="25"/>
      <c r="G19" s="26"/>
      <c r="H19" s="38"/>
      <c r="I19" s="37"/>
      <c r="J19" s="16"/>
      <c r="K19" s="16"/>
      <c r="L19" s="16"/>
      <c r="M19" s="25"/>
      <c r="N19" s="39"/>
    </row>
    <row r="20" spans="1:14" ht="12.75">
      <c r="A20" s="40"/>
      <c r="B20" s="41"/>
      <c r="C20" s="42"/>
      <c r="D20" s="42"/>
      <c r="E20" s="42"/>
      <c r="F20" s="43"/>
      <c r="G20" s="41"/>
      <c r="H20" s="44">
        <f>SUM(H15:H19)</f>
        <v>0</v>
      </c>
      <c r="I20" s="45"/>
      <c r="J20" s="46"/>
      <c r="K20" s="46"/>
      <c r="L20" s="46"/>
      <c r="M20" s="47"/>
      <c r="N20" s="44">
        <f>SUM(N16:N19)</f>
        <v>18798.34</v>
      </c>
    </row>
    <row r="21" spans="1:14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4" t="str">
        <f>A12</f>
        <v>КОМСОМОЛЬСКАЯ 6</v>
      </c>
      <c r="B22" s="14"/>
      <c r="C22" s="14"/>
      <c r="D22" s="14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8"/>
      <c r="B23" s="13" t="s">
        <v>1</v>
      </c>
      <c r="C23" s="13"/>
      <c r="D23" s="13"/>
      <c r="E23" s="13"/>
      <c r="F23" s="13"/>
      <c r="G23" s="13"/>
      <c r="H23" s="13"/>
      <c r="I23" s="12" t="s">
        <v>2</v>
      </c>
      <c r="J23" s="12"/>
      <c r="K23" s="12"/>
      <c r="L23" s="12"/>
      <c r="M23" s="12"/>
      <c r="N23" s="12"/>
    </row>
    <row r="24" spans="1:14" ht="12.75">
      <c r="A24" s="19" t="s">
        <v>3</v>
      </c>
      <c r="B24" s="11" t="s">
        <v>4</v>
      </c>
      <c r="C24" s="11"/>
      <c r="D24" s="11"/>
      <c r="E24" s="11"/>
      <c r="F24" s="11"/>
      <c r="G24" s="20" t="s">
        <v>5</v>
      </c>
      <c r="H24" s="21" t="s">
        <v>6</v>
      </c>
      <c r="I24" s="10" t="s">
        <v>4</v>
      </c>
      <c r="J24" s="10"/>
      <c r="K24" s="10"/>
      <c r="L24" s="10"/>
      <c r="M24" s="10"/>
      <c r="N24" s="22" t="s">
        <v>6</v>
      </c>
    </row>
    <row r="25" spans="1:14" ht="12.75">
      <c r="A25" s="23" t="s">
        <v>16</v>
      </c>
      <c r="B25" s="24" t="s">
        <v>17</v>
      </c>
      <c r="C25" s="16"/>
      <c r="D25" s="16"/>
      <c r="E25" s="16"/>
      <c r="F25" s="25">
        <v>39.47</v>
      </c>
      <c r="G25" s="26"/>
      <c r="H25" s="27">
        <v>997.41</v>
      </c>
      <c r="I25" s="28" t="s">
        <v>9</v>
      </c>
      <c r="J25" s="29"/>
      <c r="K25" s="29"/>
      <c r="L25" s="29"/>
      <c r="M25" s="30"/>
      <c r="N25" s="31"/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3" t="s">
        <v>10</v>
      </c>
      <c r="J26" s="34"/>
      <c r="K26" s="34"/>
      <c r="L26" s="34"/>
      <c r="M26" s="35"/>
      <c r="N26" s="36">
        <v>18171.61</v>
      </c>
    </row>
    <row r="27" spans="1:14" ht="12.75">
      <c r="A27" s="32"/>
      <c r="B27" s="24"/>
      <c r="C27" s="16"/>
      <c r="D27" s="16"/>
      <c r="E27" s="16"/>
      <c r="F27" s="25"/>
      <c r="G27" s="26"/>
      <c r="H27" s="38"/>
      <c r="I27" s="37"/>
      <c r="J27" s="16"/>
      <c r="K27" s="16"/>
      <c r="L27" s="16"/>
      <c r="M27" s="25"/>
      <c r="N27" s="39"/>
    </row>
    <row r="28" spans="1:14" ht="12.75">
      <c r="A28" s="40"/>
      <c r="B28" s="41"/>
      <c r="C28" s="42"/>
      <c r="D28" s="42"/>
      <c r="E28" s="42"/>
      <c r="F28" s="43"/>
      <c r="G28" s="41"/>
      <c r="H28" s="44">
        <f>SUM(H25:H27)</f>
        <v>997.41</v>
      </c>
      <c r="I28" s="45"/>
      <c r="J28" s="46"/>
      <c r="K28" s="46"/>
      <c r="L28" s="46"/>
      <c r="M28" s="47"/>
      <c r="N28" s="44">
        <f>SUM(N26:N27)</f>
        <v>18171.61</v>
      </c>
    </row>
    <row r="29" spans="1:14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4" t="str">
        <f>A22</f>
        <v>КОМСОМОЛЬСКАЯ 6</v>
      </c>
      <c r="B30" s="14"/>
      <c r="C30" s="14"/>
      <c r="D30" s="14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8"/>
      <c r="B31" s="13" t="s">
        <v>1</v>
      </c>
      <c r="C31" s="13"/>
      <c r="D31" s="13"/>
      <c r="E31" s="13"/>
      <c r="F31" s="13"/>
      <c r="G31" s="13"/>
      <c r="H31" s="13"/>
      <c r="I31" s="12" t="s">
        <v>2</v>
      </c>
      <c r="J31" s="12"/>
      <c r="K31" s="12"/>
      <c r="L31" s="12"/>
      <c r="M31" s="12"/>
      <c r="N31" s="12"/>
    </row>
    <row r="32" spans="1:14" ht="12.75">
      <c r="A32" s="19" t="s">
        <v>3</v>
      </c>
      <c r="B32" s="11" t="s">
        <v>4</v>
      </c>
      <c r="C32" s="11"/>
      <c r="D32" s="11"/>
      <c r="E32" s="11"/>
      <c r="F32" s="11"/>
      <c r="G32" s="20" t="s">
        <v>5</v>
      </c>
      <c r="H32" s="21" t="s">
        <v>6</v>
      </c>
      <c r="I32" s="10" t="s">
        <v>4</v>
      </c>
      <c r="J32" s="10"/>
      <c r="K32" s="10"/>
      <c r="L32" s="10"/>
      <c r="M32" s="10"/>
      <c r="N32" s="22" t="s">
        <v>6</v>
      </c>
    </row>
    <row r="33" spans="1:14" ht="12.75">
      <c r="A33" s="23" t="s">
        <v>18</v>
      </c>
      <c r="B33" s="24"/>
      <c r="C33" s="16"/>
      <c r="D33" s="16"/>
      <c r="E33" s="16"/>
      <c r="F33" s="25"/>
      <c r="G33" s="26"/>
      <c r="H33" s="27">
        <v>0</v>
      </c>
      <c r="I33" s="28" t="s">
        <v>9</v>
      </c>
      <c r="J33" s="29"/>
      <c r="K33" s="29"/>
      <c r="L33" s="29"/>
      <c r="M33" s="30"/>
      <c r="N33" s="31"/>
    </row>
    <row r="34" spans="1:14" ht="12.75">
      <c r="A34" s="32"/>
      <c r="B34" s="24"/>
      <c r="C34" s="16"/>
      <c r="D34" s="16"/>
      <c r="E34" s="16"/>
      <c r="F34" s="25"/>
      <c r="G34" s="26"/>
      <c r="H34" s="27"/>
      <c r="I34" s="33" t="s">
        <v>10</v>
      </c>
      <c r="J34" s="34"/>
      <c r="K34" s="34"/>
      <c r="L34" s="34"/>
      <c r="M34" s="35"/>
      <c r="N34" s="36">
        <v>18171.61</v>
      </c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7" t="s">
        <v>19</v>
      </c>
      <c r="J35" s="16"/>
      <c r="K35" s="16"/>
      <c r="L35" s="16"/>
      <c r="M35" s="25">
        <v>49</v>
      </c>
      <c r="N35" s="27">
        <v>127.44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20</v>
      </c>
      <c r="J36" s="16"/>
      <c r="K36" s="16"/>
      <c r="L36" s="16"/>
      <c r="M36" s="25">
        <v>95</v>
      </c>
      <c r="N36" s="27">
        <v>336.15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21</v>
      </c>
      <c r="J37" s="16"/>
      <c r="K37" s="16"/>
      <c r="L37" s="16"/>
      <c r="M37" s="25">
        <v>36</v>
      </c>
      <c r="N37" s="27">
        <v>254.88</v>
      </c>
    </row>
    <row r="38" spans="1:14" ht="12.75">
      <c r="A38" s="32"/>
      <c r="B38" s="24"/>
      <c r="C38" s="16"/>
      <c r="D38" s="16"/>
      <c r="E38" s="16"/>
      <c r="F38" s="48"/>
      <c r="G38" s="26"/>
      <c r="H38" s="27"/>
      <c r="I38" s="37" t="s">
        <v>22</v>
      </c>
      <c r="J38" s="16"/>
      <c r="K38" s="16"/>
      <c r="L38" s="16"/>
      <c r="M38" s="48" t="s">
        <v>23</v>
      </c>
      <c r="N38" s="27">
        <v>703.8</v>
      </c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7" t="s">
        <v>22</v>
      </c>
      <c r="J39" s="16"/>
      <c r="K39" s="16"/>
      <c r="L39" s="16"/>
      <c r="M39" s="48" t="s">
        <v>23</v>
      </c>
      <c r="N39" s="27">
        <v>2598.76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19</v>
      </c>
      <c r="J40" s="16"/>
      <c r="K40" s="16"/>
      <c r="L40" s="16"/>
      <c r="M40" s="25">
        <v>45</v>
      </c>
      <c r="N40" s="27">
        <v>127.44</v>
      </c>
    </row>
    <row r="41" spans="1:14" ht="12.75">
      <c r="A41" s="32"/>
      <c r="B41" s="24"/>
      <c r="C41" s="16"/>
      <c r="D41" s="16"/>
      <c r="E41" s="16"/>
      <c r="F41" s="25"/>
      <c r="G41" s="26"/>
      <c r="H41" s="38"/>
      <c r="I41" s="37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SUM(H33:H41)</f>
        <v>0</v>
      </c>
      <c r="I42" s="45"/>
      <c r="J42" s="46"/>
      <c r="K42" s="46"/>
      <c r="L42" s="46"/>
      <c r="M42" s="47"/>
      <c r="N42" s="44">
        <f>SUM(N34:N41)</f>
        <v>22320.079999999998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A30</f>
        <v>КОМСОМОЛЬСКАЯ 6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24</v>
      </c>
      <c r="B47" s="24"/>
      <c r="C47" s="16"/>
      <c r="D47" s="16"/>
      <c r="E47" s="16"/>
      <c r="F47" s="25"/>
      <c r="G47" s="26"/>
      <c r="H47" s="27">
        <v>0</v>
      </c>
      <c r="I47" s="28" t="s">
        <v>9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10</v>
      </c>
      <c r="J48" s="34"/>
      <c r="K48" s="34"/>
      <c r="L48" s="34"/>
      <c r="M48" s="35"/>
      <c r="N48" s="36">
        <v>18171.61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7" t="s">
        <v>19</v>
      </c>
      <c r="J49" s="16"/>
      <c r="K49" s="16"/>
      <c r="L49" s="16"/>
      <c r="M49" s="25">
        <v>45</v>
      </c>
      <c r="N49" s="27">
        <v>127.44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25</v>
      </c>
      <c r="J50" s="16"/>
      <c r="K50" s="16"/>
      <c r="L50" s="16"/>
      <c r="M50" s="25">
        <v>46</v>
      </c>
      <c r="N50" s="27">
        <v>254.88</v>
      </c>
    </row>
    <row r="51" spans="1:14" ht="12.75">
      <c r="A51" s="32"/>
      <c r="B51" s="24"/>
      <c r="C51" s="16"/>
      <c r="D51" s="16"/>
      <c r="E51" s="16"/>
      <c r="F51" s="25"/>
      <c r="G51" s="26"/>
      <c r="H51" s="38"/>
      <c r="I51" s="37"/>
      <c r="J51" s="16"/>
      <c r="K51" s="16"/>
      <c r="L51" s="16"/>
      <c r="M51" s="25"/>
      <c r="N51" s="39"/>
    </row>
    <row r="52" spans="1:14" ht="12.75">
      <c r="A52" s="40"/>
      <c r="B52" s="41"/>
      <c r="C52" s="42"/>
      <c r="D52" s="42"/>
      <c r="E52" s="42"/>
      <c r="F52" s="43"/>
      <c r="G52" s="41"/>
      <c r="H52" s="44">
        <f>SUM(H47:H51)</f>
        <v>0</v>
      </c>
      <c r="I52" s="45"/>
      <c r="J52" s="46"/>
      <c r="K52" s="46"/>
      <c r="L52" s="46"/>
      <c r="M52" s="47"/>
      <c r="N52" s="44">
        <f>SUM(N48:N51)</f>
        <v>18553.93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A44</f>
        <v>КОМСОМОЛЬСКАЯ 6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26</v>
      </c>
      <c r="B57" s="24" t="s">
        <v>27</v>
      </c>
      <c r="C57" s="16"/>
      <c r="D57" s="16"/>
      <c r="E57" s="16"/>
      <c r="F57" s="25">
        <v>9</v>
      </c>
      <c r="G57" s="49" t="s">
        <v>28</v>
      </c>
      <c r="H57" s="27">
        <v>4374.96</v>
      </c>
      <c r="I57" s="28" t="s">
        <v>9</v>
      </c>
      <c r="J57" s="29"/>
      <c r="K57" s="29"/>
      <c r="L57" s="29"/>
      <c r="M57" s="30"/>
      <c r="N57" s="31"/>
    </row>
    <row r="58" spans="1:14" ht="12.75">
      <c r="A58" s="32"/>
      <c r="B58" s="24" t="s">
        <v>29</v>
      </c>
      <c r="C58" s="16"/>
      <c r="D58" s="16"/>
      <c r="E58" s="16"/>
      <c r="F58" s="25"/>
      <c r="G58" s="49" t="s">
        <v>30</v>
      </c>
      <c r="H58" s="27">
        <v>3928.26</v>
      </c>
      <c r="I58" s="33" t="s">
        <v>10</v>
      </c>
      <c r="J58" s="34"/>
      <c r="K58" s="34"/>
      <c r="L58" s="34"/>
      <c r="M58" s="35"/>
      <c r="N58" s="36">
        <v>18171.61</v>
      </c>
    </row>
    <row r="59" spans="1:14" ht="12.75">
      <c r="A59" s="32"/>
      <c r="B59" s="24" t="s">
        <v>29</v>
      </c>
      <c r="C59" s="16"/>
      <c r="D59" s="16"/>
      <c r="E59" s="16"/>
      <c r="F59" s="25"/>
      <c r="G59" s="49" t="s">
        <v>31</v>
      </c>
      <c r="H59" s="27">
        <v>561.18</v>
      </c>
      <c r="I59" s="37" t="s">
        <v>20</v>
      </c>
      <c r="J59" s="16"/>
      <c r="K59" s="16"/>
      <c r="L59" s="16"/>
      <c r="M59" s="25">
        <v>10</v>
      </c>
      <c r="N59" s="27">
        <v>336.3</v>
      </c>
    </row>
    <row r="60" spans="1:14" ht="12.75">
      <c r="A60" s="32"/>
      <c r="B60" s="24"/>
      <c r="C60" s="16"/>
      <c r="D60" s="16"/>
      <c r="E60" s="16"/>
      <c r="F60" s="25"/>
      <c r="G60" s="26"/>
      <c r="H60" s="38"/>
      <c r="I60" s="37"/>
      <c r="J60" s="16"/>
      <c r="K60" s="16"/>
      <c r="L60" s="16"/>
      <c r="M60" s="25"/>
      <c r="N60" s="39"/>
    </row>
    <row r="61" spans="1:14" ht="12.75">
      <c r="A61" s="40"/>
      <c r="B61" s="41"/>
      <c r="C61" s="42"/>
      <c r="D61" s="42"/>
      <c r="E61" s="42"/>
      <c r="F61" s="43"/>
      <c r="G61" s="41"/>
      <c r="H61" s="44">
        <f>SUM(H57:H60)</f>
        <v>8864.400000000001</v>
      </c>
      <c r="I61" s="45"/>
      <c r="J61" s="46"/>
      <c r="K61" s="46"/>
      <c r="L61" s="46"/>
      <c r="M61" s="47"/>
      <c r="N61" s="44">
        <f>SUM(N58:N60)</f>
        <v>18507.91</v>
      </c>
    </row>
    <row r="62" spans="1:14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14" t="str">
        <f>A54</f>
        <v>КОМСОМОЛЬСКАЯ 6</v>
      </c>
      <c r="B63" s="14"/>
      <c r="C63" s="14"/>
      <c r="D63" s="14"/>
      <c r="E63" s="50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8"/>
      <c r="B64" s="13" t="s">
        <v>1</v>
      </c>
      <c r="C64" s="13"/>
      <c r="D64" s="13"/>
      <c r="E64" s="13"/>
      <c r="F64" s="13"/>
      <c r="G64" s="13"/>
      <c r="H64" s="13"/>
      <c r="I64" s="12" t="s">
        <v>2</v>
      </c>
      <c r="J64" s="12"/>
      <c r="K64" s="12"/>
      <c r="L64" s="12"/>
      <c r="M64" s="12"/>
      <c r="N64" s="12"/>
    </row>
    <row r="65" spans="1:14" ht="12.75">
      <c r="A65" s="19" t="s">
        <v>3</v>
      </c>
      <c r="B65" s="11" t="s">
        <v>4</v>
      </c>
      <c r="C65" s="11"/>
      <c r="D65" s="11"/>
      <c r="E65" s="11"/>
      <c r="F65" s="11"/>
      <c r="G65" s="20" t="s">
        <v>5</v>
      </c>
      <c r="H65" s="21" t="s">
        <v>6</v>
      </c>
      <c r="I65" s="10" t="s">
        <v>4</v>
      </c>
      <c r="J65" s="10"/>
      <c r="K65" s="10"/>
      <c r="L65" s="10"/>
      <c r="M65" s="10"/>
      <c r="N65" s="22" t="s">
        <v>6</v>
      </c>
    </row>
    <row r="66" spans="1:14" ht="12.75">
      <c r="A66" s="23" t="s">
        <v>32</v>
      </c>
      <c r="B66" s="24" t="s">
        <v>27</v>
      </c>
      <c r="C66" s="16"/>
      <c r="D66" s="16"/>
      <c r="E66" s="16"/>
      <c r="F66" s="25">
        <v>48</v>
      </c>
      <c r="G66" s="26"/>
      <c r="H66" s="27">
        <v>5359.82</v>
      </c>
      <c r="I66" s="28" t="s">
        <v>9</v>
      </c>
      <c r="J66" s="29"/>
      <c r="K66" s="29"/>
      <c r="L66" s="29"/>
      <c r="M66" s="30"/>
      <c r="N66" s="31"/>
    </row>
    <row r="67" spans="1:14" ht="12.75">
      <c r="A67" s="32"/>
      <c r="B67" s="24" t="s">
        <v>8</v>
      </c>
      <c r="C67" s="16"/>
      <c r="D67" s="16"/>
      <c r="E67" s="16"/>
      <c r="F67" s="25">
        <v>72</v>
      </c>
      <c r="G67" s="26"/>
      <c r="H67" s="27">
        <v>498.7</v>
      </c>
      <c r="I67" s="33" t="s">
        <v>10</v>
      </c>
      <c r="J67" s="34"/>
      <c r="K67" s="34"/>
      <c r="L67" s="34"/>
      <c r="M67" s="35"/>
      <c r="N67" s="36">
        <v>18171.61</v>
      </c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7" t="s">
        <v>19</v>
      </c>
      <c r="J68" s="16"/>
      <c r="K68" s="16"/>
      <c r="L68" s="16"/>
      <c r="M68" s="25">
        <v>49</v>
      </c>
      <c r="N68" s="27">
        <v>127.44</v>
      </c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7" t="s">
        <v>19</v>
      </c>
      <c r="J69" s="16"/>
      <c r="K69" s="16"/>
      <c r="L69" s="16"/>
      <c r="M69" s="25">
        <v>73</v>
      </c>
      <c r="N69" s="27">
        <v>127.44</v>
      </c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7" t="s">
        <v>20</v>
      </c>
      <c r="J70" s="16"/>
      <c r="K70" s="16"/>
      <c r="L70" s="16"/>
      <c r="M70" s="25">
        <v>10</v>
      </c>
      <c r="N70" s="27">
        <v>336.02</v>
      </c>
    </row>
    <row r="71" spans="1:14" ht="12.75">
      <c r="A71" s="32"/>
      <c r="B71" s="24"/>
      <c r="C71" s="16"/>
      <c r="D71" s="16"/>
      <c r="E71" s="16"/>
      <c r="F71" s="25"/>
      <c r="G71" s="26"/>
      <c r="H71" s="38"/>
      <c r="I71" s="37"/>
      <c r="J71" s="16"/>
      <c r="K71" s="16"/>
      <c r="L71" s="16"/>
      <c r="M71" s="25"/>
      <c r="N71" s="39"/>
    </row>
    <row r="72" spans="1:14" ht="12.75">
      <c r="A72" s="40"/>
      <c r="B72" s="41"/>
      <c r="C72" s="42"/>
      <c r="D72" s="42"/>
      <c r="E72" s="42"/>
      <c r="F72" s="43"/>
      <c r="G72" s="41"/>
      <c r="H72" s="44">
        <f>SUM(H66:H71)</f>
        <v>5858.5199999999995</v>
      </c>
      <c r="I72" s="45"/>
      <c r="J72" s="46"/>
      <c r="K72" s="46"/>
      <c r="L72" s="46"/>
      <c r="M72" s="47"/>
      <c r="N72" s="44">
        <f>SUM(N67:N71)</f>
        <v>18762.51</v>
      </c>
    </row>
    <row r="73" spans="1:14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 t="str">
        <f>A63</f>
        <v>КОМСОМОЛЬСКАЯ 6</v>
      </c>
      <c r="B74" s="14"/>
      <c r="C74" s="14"/>
      <c r="D74" s="14"/>
      <c r="E74" s="50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2.75">
      <c r="A77" s="23" t="s">
        <v>33</v>
      </c>
      <c r="B77" s="24"/>
      <c r="C77" s="16"/>
      <c r="D77" s="16"/>
      <c r="E77" s="16"/>
      <c r="F77" s="25"/>
      <c r="G77" s="26"/>
      <c r="H77" s="27">
        <v>0</v>
      </c>
      <c r="I77" s="28" t="s">
        <v>9</v>
      </c>
      <c r="J77" s="29"/>
      <c r="K77" s="29"/>
      <c r="L77" s="29"/>
      <c r="M77" s="30"/>
      <c r="N77" s="31"/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3" t="s">
        <v>10</v>
      </c>
      <c r="J78" s="34"/>
      <c r="K78" s="34"/>
      <c r="L78" s="34"/>
      <c r="M78" s="35"/>
      <c r="N78" s="36">
        <v>18171.61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20</v>
      </c>
      <c r="J79" s="16"/>
      <c r="K79" s="16"/>
      <c r="L79" s="16"/>
      <c r="M79" s="25">
        <v>10</v>
      </c>
      <c r="N79" s="27">
        <v>372.18</v>
      </c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7" t="s">
        <v>34</v>
      </c>
      <c r="J80" s="16"/>
      <c r="K80" s="16"/>
      <c r="L80" s="16"/>
      <c r="M80" s="25"/>
      <c r="N80" s="27">
        <v>499.29</v>
      </c>
    </row>
    <row r="81" spans="1:14" ht="12.75">
      <c r="A81" s="32"/>
      <c r="B81" s="24"/>
      <c r="C81" s="16"/>
      <c r="D81" s="16"/>
      <c r="E81" s="16"/>
      <c r="F81" s="25"/>
      <c r="G81" s="26"/>
      <c r="H81" s="38"/>
      <c r="I81" s="37"/>
      <c r="J81" s="16"/>
      <c r="K81" s="16"/>
      <c r="L81" s="16"/>
      <c r="M81" s="25"/>
      <c r="N81" s="39"/>
    </row>
    <row r="82" spans="1:14" ht="12.75">
      <c r="A82" s="40"/>
      <c r="B82" s="41"/>
      <c r="C82" s="42"/>
      <c r="D82" s="42"/>
      <c r="E82" s="42"/>
      <c r="F82" s="43"/>
      <c r="G82" s="41"/>
      <c r="H82" s="44">
        <f>SUM(H77:H81)</f>
        <v>0</v>
      </c>
      <c r="I82" s="45"/>
      <c r="J82" s="46"/>
      <c r="K82" s="46"/>
      <c r="L82" s="46"/>
      <c r="M82" s="47"/>
      <c r="N82" s="44">
        <f>SUM(N78:N81)</f>
        <v>19043.08</v>
      </c>
    </row>
    <row r="83" spans="1:14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4" t="str">
        <f>A74</f>
        <v>КОМСОМОЛЬСКАЯ 6</v>
      </c>
      <c r="B84" s="14"/>
      <c r="C84" s="14"/>
      <c r="D84" s="14"/>
      <c r="E84" s="50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</row>
    <row r="87" spans="1:14" ht="12.75">
      <c r="A87" s="23" t="s">
        <v>35</v>
      </c>
      <c r="B87" s="24" t="s">
        <v>29</v>
      </c>
      <c r="C87" s="16"/>
      <c r="D87" s="16"/>
      <c r="E87" s="16"/>
      <c r="F87" s="25"/>
      <c r="G87" s="49" t="s">
        <v>36</v>
      </c>
      <c r="H87" s="27">
        <v>1980.02</v>
      </c>
      <c r="I87" s="28" t="s">
        <v>9</v>
      </c>
      <c r="J87" s="29"/>
      <c r="K87" s="29"/>
      <c r="L87" s="29"/>
      <c r="M87" s="30"/>
      <c r="N87" s="31"/>
    </row>
    <row r="88" spans="1:14" ht="12.75">
      <c r="A88" s="32"/>
      <c r="B88" s="24"/>
      <c r="C88" s="16"/>
      <c r="D88" s="16"/>
      <c r="E88" s="16"/>
      <c r="F88" s="48"/>
      <c r="G88" s="49"/>
      <c r="H88" s="27"/>
      <c r="I88" s="33" t="s">
        <v>10</v>
      </c>
      <c r="J88" s="34"/>
      <c r="K88" s="34"/>
      <c r="L88" s="34"/>
      <c r="M88" s="35"/>
      <c r="N88" s="36">
        <v>18171.61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37</v>
      </c>
      <c r="J89" s="16"/>
      <c r="K89" s="16"/>
      <c r="L89" s="16"/>
      <c r="M89" s="25"/>
      <c r="N89" s="27">
        <v>453.12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19</v>
      </c>
      <c r="J90" s="16"/>
      <c r="K90" s="16"/>
      <c r="L90" s="16"/>
      <c r="M90" s="25">
        <v>52</v>
      </c>
      <c r="N90" s="27">
        <v>127.44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7" t="s">
        <v>38</v>
      </c>
      <c r="J91" s="16"/>
      <c r="K91" s="16"/>
      <c r="L91" s="16"/>
      <c r="M91" s="25">
        <v>52</v>
      </c>
      <c r="N91" s="27">
        <v>1610.65</v>
      </c>
    </row>
    <row r="92" spans="1:14" ht="12.75">
      <c r="A92" s="32"/>
      <c r="B92" s="24"/>
      <c r="C92" s="16"/>
      <c r="D92" s="16"/>
      <c r="E92" s="16"/>
      <c r="F92" s="48"/>
      <c r="G92" s="26"/>
      <c r="H92" s="27"/>
      <c r="I92" s="37" t="s">
        <v>39</v>
      </c>
      <c r="J92" s="16"/>
      <c r="K92" s="16"/>
      <c r="L92" s="16"/>
      <c r="M92" s="25"/>
      <c r="N92" s="27">
        <v>452.25</v>
      </c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7" t="s">
        <v>40</v>
      </c>
      <c r="J93" s="16"/>
      <c r="K93" s="16"/>
      <c r="L93" s="16"/>
      <c r="M93" s="25">
        <v>15</v>
      </c>
      <c r="N93" s="27">
        <v>235.75</v>
      </c>
    </row>
    <row r="94" spans="1:14" ht="12.75">
      <c r="A94" s="32"/>
      <c r="B94" s="24"/>
      <c r="C94" s="16"/>
      <c r="D94" s="16"/>
      <c r="E94" s="16"/>
      <c r="F94" s="25"/>
      <c r="G94" s="26"/>
      <c r="H94" s="38"/>
      <c r="I94" s="37"/>
      <c r="J94" s="16"/>
      <c r="K94" s="16"/>
      <c r="L94" s="16"/>
      <c r="M94" s="25"/>
      <c r="N94" s="39"/>
    </row>
    <row r="95" spans="1:14" ht="12.75">
      <c r="A95" s="40"/>
      <c r="B95" s="41"/>
      <c r="C95" s="42"/>
      <c r="D95" s="42"/>
      <c r="E95" s="42"/>
      <c r="F95" s="43"/>
      <c r="G95" s="41"/>
      <c r="H95" s="44">
        <f>SUM(H87:H94)</f>
        <v>1980.02</v>
      </c>
      <c r="I95" s="45"/>
      <c r="J95" s="46"/>
      <c r="K95" s="46"/>
      <c r="L95" s="46"/>
      <c r="M95" s="47"/>
      <c r="N95" s="44">
        <f>SUM(N88:N94)</f>
        <v>21050.82</v>
      </c>
    </row>
    <row r="96" spans="1:14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4" t="str">
        <f>A84</f>
        <v>КОМСОМОЛЬСКАЯ 6</v>
      </c>
      <c r="B97" s="14"/>
      <c r="C97" s="14"/>
      <c r="D97" s="14"/>
      <c r="E97" s="50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8"/>
      <c r="B98" s="13" t="s">
        <v>1</v>
      </c>
      <c r="C98" s="13"/>
      <c r="D98" s="13"/>
      <c r="E98" s="13"/>
      <c r="F98" s="13"/>
      <c r="G98" s="13"/>
      <c r="H98" s="13"/>
      <c r="I98" s="12" t="s">
        <v>2</v>
      </c>
      <c r="J98" s="12"/>
      <c r="K98" s="12"/>
      <c r="L98" s="12"/>
      <c r="M98" s="12"/>
      <c r="N98" s="12"/>
    </row>
    <row r="99" spans="1:14" ht="12.75">
      <c r="A99" s="19" t="s">
        <v>3</v>
      </c>
      <c r="B99" s="11" t="s">
        <v>4</v>
      </c>
      <c r="C99" s="11"/>
      <c r="D99" s="11"/>
      <c r="E99" s="11"/>
      <c r="F99" s="11"/>
      <c r="G99" s="20" t="s">
        <v>5</v>
      </c>
      <c r="H99" s="21" t="s">
        <v>6</v>
      </c>
      <c r="I99" s="10" t="s">
        <v>4</v>
      </c>
      <c r="J99" s="10"/>
      <c r="K99" s="10"/>
      <c r="L99" s="10"/>
      <c r="M99" s="10"/>
      <c r="N99" s="22" t="s">
        <v>6</v>
      </c>
    </row>
    <row r="100" spans="1:14" ht="12.75">
      <c r="A100" s="23" t="s">
        <v>41</v>
      </c>
      <c r="B100" s="24" t="s">
        <v>8</v>
      </c>
      <c r="C100" s="16"/>
      <c r="D100" s="16"/>
      <c r="E100" s="16"/>
      <c r="F100" s="25"/>
      <c r="G100" s="49" t="s">
        <v>42</v>
      </c>
      <c r="H100" s="51">
        <v>16436.88</v>
      </c>
      <c r="I100" s="28" t="s">
        <v>9</v>
      </c>
      <c r="J100" s="29"/>
      <c r="K100" s="29"/>
      <c r="L100" s="29"/>
      <c r="M100" s="30"/>
      <c r="N100" s="31"/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3" t="s">
        <v>10</v>
      </c>
      <c r="J101" s="34"/>
      <c r="K101" s="34"/>
      <c r="L101" s="34"/>
      <c r="M101" s="35"/>
      <c r="N101" s="36">
        <v>18171.61</v>
      </c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7" t="s">
        <v>22</v>
      </c>
      <c r="J102" s="16"/>
      <c r="K102" s="16"/>
      <c r="L102" s="16"/>
      <c r="M102" s="25"/>
      <c r="N102" s="27">
        <v>5219.98</v>
      </c>
    </row>
    <row r="103" spans="1:14" ht="12.75">
      <c r="A103" s="32"/>
      <c r="B103" s="24"/>
      <c r="C103" s="16"/>
      <c r="D103" s="16"/>
      <c r="E103" s="16"/>
      <c r="F103" s="25"/>
      <c r="G103" s="26"/>
      <c r="H103" s="27"/>
      <c r="I103" s="37" t="s">
        <v>22</v>
      </c>
      <c r="J103" s="16"/>
      <c r="K103" s="16"/>
      <c r="L103" s="16"/>
      <c r="M103" s="25">
        <v>95</v>
      </c>
      <c r="N103" s="27">
        <v>728.6</v>
      </c>
    </row>
    <row r="104" spans="1:14" ht="12.75">
      <c r="A104" s="32"/>
      <c r="B104" s="24"/>
      <c r="C104" s="16"/>
      <c r="D104" s="16"/>
      <c r="E104" s="16"/>
      <c r="F104" s="25"/>
      <c r="G104" s="26"/>
      <c r="H104" s="38"/>
      <c r="I104" s="37"/>
      <c r="J104" s="16"/>
      <c r="K104" s="16"/>
      <c r="L104" s="16"/>
      <c r="M104" s="25"/>
      <c r="N104" s="39"/>
    </row>
    <row r="105" spans="1:14" ht="12.75">
      <c r="A105" s="40"/>
      <c r="B105" s="41"/>
      <c r="C105" s="42"/>
      <c r="D105" s="42"/>
      <c r="E105" s="42"/>
      <c r="F105" s="43"/>
      <c r="G105" s="41"/>
      <c r="H105" s="52">
        <f>SUM(H100:H104)</f>
        <v>16436.88</v>
      </c>
      <c r="I105" s="45"/>
      <c r="J105" s="46"/>
      <c r="K105" s="46"/>
      <c r="L105" s="46"/>
      <c r="M105" s="47"/>
      <c r="N105" s="44">
        <f>SUM(N101:N104)</f>
        <v>24120.19</v>
      </c>
    </row>
    <row r="106" spans="1:14" ht="12.7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4" t="str">
        <f>A97</f>
        <v>КОМСОМОЛЬСКАЯ 6</v>
      </c>
      <c r="B107" s="14"/>
      <c r="C107" s="14"/>
      <c r="D107" s="14"/>
      <c r="E107" s="50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.75">
      <c r="A108" s="18"/>
      <c r="B108" s="13" t="s">
        <v>1</v>
      </c>
      <c r="C108" s="13"/>
      <c r="D108" s="13"/>
      <c r="E108" s="13"/>
      <c r="F108" s="13"/>
      <c r="G108" s="13"/>
      <c r="H108" s="13"/>
      <c r="I108" s="12" t="s">
        <v>2</v>
      </c>
      <c r="J108" s="12"/>
      <c r="K108" s="12"/>
      <c r="L108" s="12"/>
      <c r="M108" s="12"/>
      <c r="N108" s="12"/>
    </row>
    <row r="109" spans="1:14" ht="12.75">
      <c r="A109" s="19" t="s">
        <v>3</v>
      </c>
      <c r="B109" s="11" t="s">
        <v>4</v>
      </c>
      <c r="C109" s="11"/>
      <c r="D109" s="11"/>
      <c r="E109" s="11"/>
      <c r="F109" s="11"/>
      <c r="G109" s="20" t="s">
        <v>5</v>
      </c>
      <c r="H109" s="21" t="s">
        <v>6</v>
      </c>
      <c r="I109" s="10" t="s">
        <v>4</v>
      </c>
      <c r="J109" s="10"/>
      <c r="K109" s="10"/>
      <c r="L109" s="10"/>
      <c r="M109" s="10"/>
      <c r="N109" s="22" t="s">
        <v>6</v>
      </c>
    </row>
    <row r="110" spans="1:14" ht="12.75">
      <c r="A110" s="23" t="s">
        <v>43</v>
      </c>
      <c r="B110" s="24"/>
      <c r="C110" s="16"/>
      <c r="D110" s="16"/>
      <c r="E110" s="16"/>
      <c r="F110" s="25"/>
      <c r="G110" s="26"/>
      <c r="H110" s="27">
        <v>0</v>
      </c>
      <c r="I110" s="28" t="s">
        <v>9</v>
      </c>
      <c r="J110" s="29"/>
      <c r="K110" s="29"/>
      <c r="L110" s="29"/>
      <c r="M110" s="30"/>
      <c r="N110" s="31"/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3" t="s">
        <v>10</v>
      </c>
      <c r="J111" s="34"/>
      <c r="K111" s="34"/>
      <c r="L111" s="34"/>
      <c r="M111" s="35"/>
      <c r="N111" s="36">
        <v>18171.61</v>
      </c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7" t="s">
        <v>20</v>
      </c>
      <c r="J112" s="16"/>
      <c r="K112" s="16"/>
      <c r="L112" s="16"/>
      <c r="M112" s="25">
        <v>35</v>
      </c>
      <c r="N112" s="27">
        <v>377.4</v>
      </c>
    </row>
    <row r="113" spans="1:14" ht="12.75">
      <c r="A113" s="32"/>
      <c r="B113" s="24"/>
      <c r="C113" s="16"/>
      <c r="D113" s="16"/>
      <c r="E113" s="16"/>
      <c r="F113" s="25"/>
      <c r="G113" s="26"/>
      <c r="H113" s="38"/>
      <c r="I113" s="37"/>
      <c r="J113" s="16"/>
      <c r="K113" s="16"/>
      <c r="L113" s="16"/>
      <c r="M113" s="25"/>
      <c r="N113" s="39"/>
    </row>
    <row r="114" spans="1:14" ht="12.75">
      <c r="A114" s="40"/>
      <c r="B114" s="41"/>
      <c r="C114" s="42"/>
      <c r="D114" s="42"/>
      <c r="E114" s="42"/>
      <c r="F114" s="43"/>
      <c r="G114" s="41"/>
      <c r="H114" s="44">
        <f>SUM(H110:H113)</f>
        <v>0</v>
      </c>
      <c r="I114" s="45"/>
      <c r="J114" s="46"/>
      <c r="K114" s="46"/>
      <c r="L114" s="46"/>
      <c r="M114" s="47"/>
      <c r="N114" s="44">
        <f>SUM(N111:N113)</f>
        <v>18549.010000000002</v>
      </c>
    </row>
    <row r="115" spans="1:14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.75">
      <c r="A116" s="14" t="str">
        <f>A107</f>
        <v>КОМСОМОЛЬСКАЯ 6</v>
      </c>
      <c r="B116" s="14"/>
      <c r="C116" s="14"/>
      <c r="D116" s="14"/>
      <c r="E116" s="50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.75">
      <c r="A117" s="18"/>
      <c r="B117" s="13" t="s">
        <v>1</v>
      </c>
      <c r="C117" s="13"/>
      <c r="D117" s="13"/>
      <c r="E117" s="13"/>
      <c r="F117" s="13"/>
      <c r="G117" s="13"/>
      <c r="H117" s="13"/>
      <c r="I117" s="12" t="s">
        <v>2</v>
      </c>
      <c r="J117" s="12"/>
      <c r="K117" s="12"/>
      <c r="L117" s="12"/>
      <c r="M117" s="12"/>
      <c r="N117" s="12"/>
    </row>
    <row r="118" spans="1:14" ht="12.75">
      <c r="A118" s="19" t="s">
        <v>3</v>
      </c>
      <c r="B118" s="11" t="s">
        <v>4</v>
      </c>
      <c r="C118" s="11"/>
      <c r="D118" s="11"/>
      <c r="E118" s="11"/>
      <c r="F118" s="11"/>
      <c r="G118" s="20" t="s">
        <v>5</v>
      </c>
      <c r="H118" s="21" t="s">
        <v>6</v>
      </c>
      <c r="I118" s="10" t="s">
        <v>4</v>
      </c>
      <c r="J118" s="10"/>
      <c r="K118" s="10"/>
      <c r="L118" s="10"/>
      <c r="M118" s="10"/>
      <c r="N118" s="22" t="s">
        <v>6</v>
      </c>
    </row>
    <row r="119" spans="1:14" ht="12.75">
      <c r="A119" s="23" t="s">
        <v>44</v>
      </c>
      <c r="B119" s="24" t="s">
        <v>45</v>
      </c>
      <c r="C119" s="16"/>
      <c r="D119" s="16"/>
      <c r="E119" s="16"/>
      <c r="F119" s="48" t="s">
        <v>46</v>
      </c>
      <c r="G119" s="26"/>
      <c r="H119" s="27">
        <v>1115.76</v>
      </c>
      <c r="I119" s="28" t="s">
        <v>9</v>
      </c>
      <c r="J119" s="29"/>
      <c r="K119" s="29"/>
      <c r="L119" s="29"/>
      <c r="M119" s="30"/>
      <c r="N119" s="31"/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3" t="s">
        <v>10</v>
      </c>
      <c r="J120" s="34"/>
      <c r="K120" s="34"/>
      <c r="L120" s="34"/>
      <c r="M120" s="35"/>
      <c r="N120" s="36">
        <v>18171.61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7" t="s">
        <v>22</v>
      </c>
      <c r="J121" s="16"/>
      <c r="K121" s="16"/>
      <c r="L121" s="16"/>
      <c r="M121" s="25"/>
      <c r="N121" s="27">
        <v>170.99</v>
      </c>
    </row>
    <row r="122" spans="1:14" ht="12.75">
      <c r="A122" s="32"/>
      <c r="B122" s="24"/>
      <c r="C122" s="16"/>
      <c r="D122" s="16"/>
      <c r="E122" s="16"/>
      <c r="F122" s="25"/>
      <c r="G122" s="26"/>
      <c r="H122" s="27"/>
      <c r="I122" s="37" t="s">
        <v>25</v>
      </c>
      <c r="J122" s="16"/>
      <c r="K122" s="16"/>
      <c r="L122" s="16"/>
      <c r="M122" s="25">
        <v>21</v>
      </c>
      <c r="N122" s="27">
        <v>254.88</v>
      </c>
    </row>
    <row r="123" spans="1:14" ht="12.75">
      <c r="A123" s="32"/>
      <c r="B123" s="24"/>
      <c r="C123" s="16"/>
      <c r="D123" s="16"/>
      <c r="E123" s="16"/>
      <c r="F123" s="25"/>
      <c r="G123" s="26"/>
      <c r="H123" s="38"/>
      <c r="I123" s="37"/>
      <c r="J123" s="16"/>
      <c r="K123" s="16"/>
      <c r="L123" s="16"/>
      <c r="M123" s="25"/>
      <c r="N123" s="39"/>
    </row>
    <row r="124" spans="1:14" ht="12.75">
      <c r="A124" s="40"/>
      <c r="B124" s="41"/>
      <c r="C124" s="42"/>
      <c r="D124" s="42"/>
      <c r="E124" s="42"/>
      <c r="F124" s="43"/>
      <c r="G124" s="41"/>
      <c r="H124" s="44">
        <f>SUM(H119:H123)</f>
        <v>1115.76</v>
      </c>
      <c r="I124" s="45"/>
      <c r="J124" s="46"/>
      <c r="K124" s="46"/>
      <c r="L124" s="46"/>
      <c r="M124" s="47"/>
      <c r="N124" s="44">
        <f>SUM(N120:N123)</f>
        <v>18597.480000000003</v>
      </c>
    </row>
    <row r="125" spans="1:14" ht="12.75">
      <c r="A125" s="9" t="s">
        <v>47</v>
      </c>
      <c r="B125" s="9"/>
      <c r="C125" s="9"/>
      <c r="D125" s="9"/>
      <c r="E125" s="9"/>
      <c r="F125" s="9"/>
      <c r="G125" s="9"/>
      <c r="H125" s="8">
        <f>H10+H20+H28+H42+H52+H61+H72+H82+H95+H105+H114+H124</f>
        <v>35742.96000000001</v>
      </c>
      <c r="I125" s="8"/>
      <c r="J125" s="53"/>
      <c r="K125" s="53"/>
      <c r="L125" s="53"/>
      <c r="M125" s="53"/>
      <c r="N125" s="53"/>
    </row>
    <row r="126" spans="1:14" ht="12.75">
      <c r="A126" s="9" t="s">
        <v>48</v>
      </c>
      <c r="B126" s="9"/>
      <c r="C126" s="9"/>
      <c r="D126" s="9"/>
      <c r="E126" s="9"/>
      <c r="F126" s="9"/>
      <c r="G126" s="9"/>
      <c r="H126" s="7">
        <f>N10+N20+N28+N42+N52+N61+N72+N82+N95+N105+N114+N124</f>
        <v>235400.52000000005</v>
      </c>
      <c r="I126" s="7"/>
      <c r="J126" s="53"/>
      <c r="K126" s="53"/>
      <c r="L126" s="53"/>
      <c r="M126" s="53"/>
      <c r="N126" s="53"/>
    </row>
    <row r="127" spans="1:14" ht="12.75">
      <c r="A127" s="9" t="s">
        <v>49</v>
      </c>
      <c r="B127" s="9"/>
      <c r="C127" s="9"/>
      <c r="D127" s="9"/>
      <c r="E127" s="9"/>
      <c r="F127" s="9"/>
      <c r="G127" s="9"/>
      <c r="H127" s="6">
        <f>SUM(H125:H126)</f>
        <v>271143.48000000004</v>
      </c>
      <c r="I127" s="6"/>
      <c r="J127" s="53"/>
      <c r="K127" s="53"/>
      <c r="L127" s="53"/>
      <c r="M127" s="53"/>
      <c r="N127" s="53"/>
    </row>
    <row r="131" spans="1:10" ht="12.75">
      <c r="A131" s="14" t="s">
        <v>50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51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52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 t="s">
        <v>53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ht="12.75">
      <c r="A136" s="5" t="s">
        <v>54</v>
      </c>
      <c r="B136" s="5"/>
      <c r="C136" s="55"/>
      <c r="D136" s="56"/>
      <c r="E136" s="55"/>
      <c r="F136" s="56"/>
      <c r="G136" s="55"/>
      <c r="H136" s="56"/>
      <c r="I136" s="5" t="s">
        <v>54</v>
      </c>
      <c r="J136" s="5"/>
    </row>
    <row r="137" spans="1:10" ht="12.75">
      <c r="A137" s="4" t="s">
        <v>55</v>
      </c>
      <c r="B137" s="4"/>
      <c r="C137" s="4" t="s">
        <v>56</v>
      </c>
      <c r="D137" s="4"/>
      <c r="E137" s="4" t="s">
        <v>57</v>
      </c>
      <c r="F137" s="4"/>
      <c r="G137" s="4" t="s">
        <v>58</v>
      </c>
      <c r="H137" s="4"/>
      <c r="I137" s="4" t="s">
        <v>55</v>
      </c>
      <c r="J137" s="4"/>
    </row>
    <row r="138" spans="1:10" ht="12.75">
      <c r="A138" s="3" t="s">
        <v>59</v>
      </c>
      <c r="B138" s="3"/>
      <c r="C138" s="58"/>
      <c r="D138" s="59"/>
      <c r="E138" s="58"/>
      <c r="F138" s="59"/>
      <c r="G138" s="58"/>
      <c r="H138" s="59"/>
      <c r="I138" s="3" t="s">
        <v>60</v>
      </c>
      <c r="J138" s="3"/>
    </row>
    <row r="139" spans="1:10" ht="12.75">
      <c r="A139" s="55"/>
      <c r="B139" s="60"/>
      <c r="C139" s="53"/>
      <c r="D139" s="53"/>
      <c r="E139" s="61"/>
      <c r="F139" s="53"/>
      <c r="G139" s="55"/>
      <c r="H139" s="60"/>
      <c r="I139" s="55"/>
      <c r="J139" s="60"/>
    </row>
    <row r="140" spans="1:10" ht="12.75">
      <c r="A140" s="2">
        <v>116838.62</v>
      </c>
      <c r="B140" s="2"/>
      <c r="C140" s="1">
        <v>0</v>
      </c>
      <c r="D140" s="1"/>
      <c r="E140" s="72">
        <v>12347.03</v>
      </c>
      <c r="F140" s="72"/>
      <c r="G140" s="72">
        <v>64891.15</v>
      </c>
      <c r="H140" s="72"/>
      <c r="I140" s="2">
        <f>A140+E140-G140</f>
        <v>64294.49999999999</v>
      </c>
      <c r="J140" s="2"/>
    </row>
    <row r="141" spans="1:10" ht="12.75">
      <c r="A141" s="58"/>
      <c r="B141" s="59"/>
      <c r="C141" s="62"/>
      <c r="D141" s="62"/>
      <c r="E141" s="58"/>
      <c r="F141" s="62"/>
      <c r="G141" s="58"/>
      <c r="H141" s="59"/>
      <c r="I141" s="58"/>
      <c r="J141" s="59"/>
    </row>
    <row r="142" spans="1:10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 ht="12.75">
      <c r="A143" s="53" t="s">
        <v>61</v>
      </c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2.75">
      <c r="A147" s="14" t="s">
        <v>50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 t="s">
        <v>51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 t="s">
        <v>62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 t="s">
        <v>53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 ht="12.75">
      <c r="A153" s="5" t="s">
        <v>54</v>
      </c>
      <c r="B153" s="5"/>
      <c r="C153" s="63"/>
      <c r="D153" s="56"/>
      <c r="E153" s="73" t="s">
        <v>57</v>
      </c>
      <c r="F153" s="73"/>
      <c r="G153" s="73" t="s">
        <v>63</v>
      </c>
      <c r="H153" s="73"/>
      <c r="I153" s="64"/>
      <c r="J153" s="56"/>
    </row>
    <row r="154" spans="1:10" ht="12.75">
      <c r="A154" s="4" t="s">
        <v>55</v>
      </c>
      <c r="B154" s="4"/>
      <c r="C154" s="4" t="s">
        <v>56</v>
      </c>
      <c r="D154" s="4"/>
      <c r="E154" s="54" t="s">
        <v>64</v>
      </c>
      <c r="F154" s="54" t="s">
        <v>65</v>
      </c>
      <c r="G154" s="54" t="s">
        <v>66</v>
      </c>
      <c r="H154" s="54" t="s">
        <v>65</v>
      </c>
      <c r="I154" s="4" t="s">
        <v>54</v>
      </c>
      <c r="J154" s="4"/>
    </row>
    <row r="155" spans="1:10" ht="12.75">
      <c r="A155" s="3" t="s">
        <v>59</v>
      </c>
      <c r="B155" s="3"/>
      <c r="C155" s="65"/>
      <c r="D155" s="66"/>
      <c r="E155" s="57"/>
      <c r="F155" s="57" t="s">
        <v>67</v>
      </c>
      <c r="G155" s="57"/>
      <c r="H155" s="57" t="s">
        <v>67</v>
      </c>
      <c r="I155" s="3" t="s">
        <v>55</v>
      </c>
      <c r="J155" s="3"/>
    </row>
    <row r="156" spans="1:10" ht="12.75">
      <c r="A156" s="55"/>
      <c r="B156" s="60"/>
      <c r="C156" s="63"/>
      <c r="D156" s="56"/>
      <c r="E156" s="67"/>
      <c r="F156" s="67"/>
      <c r="G156" s="67"/>
      <c r="H156" s="67"/>
      <c r="I156" s="68"/>
      <c r="J156" s="69"/>
    </row>
    <row r="157" spans="1:10" ht="12.75">
      <c r="A157" s="2">
        <v>76552.03</v>
      </c>
      <c r="B157" s="2"/>
      <c r="C157" s="2">
        <v>445356.73</v>
      </c>
      <c r="D157" s="2"/>
      <c r="E157" s="70">
        <v>419780.92</v>
      </c>
      <c r="F157" s="70">
        <v>68499.82</v>
      </c>
      <c r="G157" s="70">
        <f>H125+H126</f>
        <v>271143.48000000004</v>
      </c>
      <c r="H157" s="70">
        <v>44245.17</v>
      </c>
      <c r="I157" s="2">
        <f>A157+E157-G157</f>
        <v>225189.4699999999</v>
      </c>
      <c r="J157" s="2"/>
    </row>
    <row r="158" spans="1:10" ht="12.75">
      <c r="A158" s="58"/>
      <c r="B158" s="59"/>
      <c r="C158" s="58"/>
      <c r="D158" s="59"/>
      <c r="E158" s="71"/>
      <c r="F158" s="71"/>
      <c r="G158" s="71"/>
      <c r="H158" s="71"/>
      <c r="I158" s="58"/>
      <c r="J158" s="59"/>
    </row>
  </sheetData>
  <sheetProtection/>
  <mergeCells count="99">
    <mergeCell ref="A157:B157"/>
    <mergeCell ref="C157:D157"/>
    <mergeCell ref="I157:J157"/>
    <mergeCell ref="A154:B154"/>
    <mergeCell ref="C154:D154"/>
    <mergeCell ref="I154:J154"/>
    <mergeCell ref="A155:B155"/>
    <mergeCell ref="I155:J155"/>
    <mergeCell ref="A147:J147"/>
    <mergeCell ref="A148:J148"/>
    <mergeCell ref="A149:J149"/>
    <mergeCell ref="A150:J150"/>
    <mergeCell ref="A153:B153"/>
    <mergeCell ref="E153:F153"/>
    <mergeCell ref="G153:H153"/>
    <mergeCell ref="A138:B138"/>
    <mergeCell ref="I138:J138"/>
    <mergeCell ref="A140:B140"/>
    <mergeCell ref="C140:D140"/>
    <mergeCell ref="E140:F140"/>
    <mergeCell ref="G140:H140"/>
    <mergeCell ref="I140:J140"/>
    <mergeCell ref="A137:B137"/>
    <mergeCell ref="C137:D137"/>
    <mergeCell ref="E137:F137"/>
    <mergeCell ref="G137:H137"/>
    <mergeCell ref="I137:J137"/>
    <mergeCell ref="A131:J131"/>
    <mergeCell ref="A132:J132"/>
    <mergeCell ref="A133:J133"/>
    <mergeCell ref="A134:J134"/>
    <mergeCell ref="A136:B136"/>
    <mergeCell ref="I136:J136"/>
    <mergeCell ref="A125:G125"/>
    <mergeCell ref="H125:I125"/>
    <mergeCell ref="A126:G126"/>
    <mergeCell ref="H126:I126"/>
    <mergeCell ref="A127:G127"/>
    <mergeCell ref="H127:I127"/>
    <mergeCell ref="A116:D116"/>
    <mergeCell ref="B117:H117"/>
    <mergeCell ref="I117:N117"/>
    <mergeCell ref="B118:F118"/>
    <mergeCell ref="I118:M118"/>
    <mergeCell ref="A107:D107"/>
    <mergeCell ref="B108:H108"/>
    <mergeCell ref="I108:N108"/>
    <mergeCell ref="B109:F109"/>
    <mergeCell ref="I109:M109"/>
    <mergeCell ref="A97:D97"/>
    <mergeCell ref="B98:H98"/>
    <mergeCell ref="I98:N98"/>
    <mergeCell ref="B99:F99"/>
    <mergeCell ref="I99:M99"/>
    <mergeCell ref="A84:D84"/>
    <mergeCell ref="B85:H85"/>
    <mergeCell ref="I85:N85"/>
    <mergeCell ref="B86:F86"/>
    <mergeCell ref="I86:M86"/>
    <mergeCell ref="A74:D74"/>
    <mergeCell ref="B75:H75"/>
    <mergeCell ref="I75:N75"/>
    <mergeCell ref="B76:F76"/>
    <mergeCell ref="I76:M76"/>
    <mergeCell ref="A63:D63"/>
    <mergeCell ref="B64:H64"/>
    <mergeCell ref="I64:N64"/>
    <mergeCell ref="B65:F65"/>
    <mergeCell ref="I65:M65"/>
    <mergeCell ref="A54:D54"/>
    <mergeCell ref="B55:H55"/>
    <mergeCell ref="I55:N55"/>
    <mergeCell ref="B56:F56"/>
    <mergeCell ref="I56:M56"/>
    <mergeCell ref="A44:D44"/>
    <mergeCell ref="B45:H45"/>
    <mergeCell ref="I45:N45"/>
    <mergeCell ref="B46:F46"/>
    <mergeCell ref="I46:M46"/>
    <mergeCell ref="A30:D30"/>
    <mergeCell ref="B31:H31"/>
    <mergeCell ref="I31:N31"/>
    <mergeCell ref="B32:F32"/>
    <mergeCell ref="I32:M32"/>
    <mergeCell ref="A22:D22"/>
    <mergeCell ref="B23:H23"/>
    <mergeCell ref="I23:N23"/>
    <mergeCell ref="B24:F24"/>
    <mergeCell ref="I24:M24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2015-03-27T07:54:41Z</dcterms:created>
  <dcterms:modified xsi:type="dcterms:W3CDTF">2015-03-27T07:54:42Z</dcterms:modified>
  <cp:category/>
  <cp:version/>
  <cp:contentType/>
  <cp:contentStatus/>
</cp:coreProperties>
</file>